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535"/>
  </bookViews>
  <sheets>
    <sheet name="Analitico de Deuda y Otros Pasi" sheetId="6" r:id="rId1"/>
  </sheets>
  <definedNames>
    <definedName name="_xlnm.Print_Area" localSheetId="0">'Analitico de Deuda y Otros Pasi'!$B$4:$L$92</definedName>
    <definedName name="_xlnm.Print_Titles" localSheetId="0">'Analitico de Deuda y Otros Pasi'!$10:$10</definedName>
  </definedNames>
  <calcPr calcId="162913"/>
</workbook>
</file>

<file path=xl/calcChain.xml><?xml version="1.0" encoding="utf-8"?>
<calcChain xmlns="http://schemas.openxmlformats.org/spreadsheetml/2006/main">
  <c r="L67" i="6" l="1"/>
  <c r="J67" i="6"/>
  <c r="I67" i="6"/>
  <c r="H67" i="6"/>
  <c r="G67" i="6"/>
  <c r="F67" i="6"/>
  <c r="J65" i="6"/>
  <c r="J64" i="6"/>
  <c r="J63" i="6" s="1"/>
  <c r="L63" i="6"/>
  <c r="K63" i="6"/>
  <c r="I63" i="6"/>
  <c r="H63" i="6"/>
  <c r="G63" i="6"/>
  <c r="F63" i="6"/>
  <c r="L55" i="6"/>
  <c r="K55" i="6"/>
  <c r="J55" i="6"/>
  <c r="I55" i="6"/>
  <c r="H55" i="6"/>
  <c r="G55" i="6"/>
  <c r="F55" i="6"/>
  <c r="L50" i="6"/>
  <c r="K50" i="6"/>
  <c r="J50" i="6"/>
  <c r="I50" i="6"/>
  <c r="H50" i="6"/>
  <c r="G50" i="6"/>
  <c r="F50" i="6"/>
  <c r="F28" i="6" s="1"/>
  <c r="J43" i="6"/>
  <c r="L29" i="6"/>
  <c r="L28" i="6" s="1"/>
  <c r="I29" i="6"/>
  <c r="I28" i="6" s="1"/>
  <c r="G29" i="6"/>
  <c r="F29" i="6"/>
  <c r="G28" i="6"/>
  <c r="L23" i="6"/>
  <c r="K23" i="6"/>
  <c r="J23" i="6"/>
  <c r="I23" i="6"/>
  <c r="H23" i="6"/>
  <c r="G23" i="6"/>
  <c r="F23" i="6"/>
  <c r="L18" i="6"/>
  <c r="K18" i="6"/>
  <c r="J18" i="6"/>
  <c r="I18" i="6"/>
  <c r="H18" i="6"/>
  <c r="G18" i="6"/>
  <c r="F18" i="6"/>
  <c r="F13" i="6" s="1"/>
  <c r="J16" i="6"/>
  <c r="J15" i="6"/>
  <c r="J14" i="6" s="1"/>
  <c r="J13" i="6" s="1"/>
  <c r="L14" i="6"/>
  <c r="L13" i="6" s="1"/>
  <c r="L12" i="6" s="1"/>
  <c r="L61" i="6" s="1"/>
  <c r="I14" i="6"/>
  <c r="I13" i="6" s="1"/>
  <c r="I12" i="6" s="1"/>
  <c r="I61" i="6" s="1"/>
  <c r="H14" i="6"/>
  <c r="H13" i="6" s="1"/>
  <c r="G14" i="6"/>
  <c r="F14" i="6"/>
  <c r="G13" i="6"/>
  <c r="G12" i="6" s="1"/>
  <c r="G61" i="6" s="1"/>
  <c r="J32" i="6" l="1"/>
  <c r="J38" i="6"/>
  <c r="J46" i="6"/>
  <c r="J35" i="6"/>
  <c r="J33" i="6"/>
  <c r="J41" i="6"/>
  <c r="J40" i="6"/>
  <c r="J31" i="6"/>
  <c r="J36" i="6"/>
  <c r="J44" i="6"/>
  <c r="J47" i="6"/>
  <c r="J34" i="6"/>
  <c r="J42" i="6"/>
  <c r="J48" i="6"/>
  <c r="J39" i="6"/>
  <c r="J37" i="6"/>
  <c r="J45" i="6"/>
  <c r="F12" i="6"/>
  <c r="F61" i="6" s="1"/>
  <c r="K67" i="6" l="1"/>
  <c r="K14" i="6"/>
  <c r="K13" i="6" s="1"/>
  <c r="K29" i="6"/>
  <c r="K28" i="6" s="1"/>
  <c r="J30" i="6"/>
  <c r="J29" i="6" s="1"/>
  <c r="J28" i="6" s="1"/>
  <c r="J12" i="6" s="1"/>
  <c r="J61" i="6" s="1"/>
  <c r="H29" i="6"/>
  <c r="H28" i="6" s="1"/>
  <c r="H12" i="6" s="1"/>
  <c r="H61" i="6" s="1"/>
  <c r="K12" i="6" l="1"/>
  <c r="K61" i="6" s="1"/>
</calcChain>
</file>

<file path=xl/sharedStrings.xml><?xml version="1.0" encoding="utf-8"?>
<sst xmlns="http://schemas.openxmlformats.org/spreadsheetml/2006/main" count="88" uniqueCount="70">
  <si>
    <t>(PESOS)</t>
  </si>
  <si>
    <t>Informe Analítico de la Deuda Pública y Otros Pasivos - LDF</t>
  </si>
  <si>
    <t>SECRETARÍA DE LA HACIENDA PÚBLICA</t>
  </si>
  <si>
    <t>Del 1 de Enero al 31 de Diciembre de 2022 (b)**</t>
  </si>
  <si>
    <t>Denominación de la Deuda Pública y Otros Pasivos (c)</t>
  </si>
  <si>
    <t>Saldo al 31 de Diciembre de 2021 (d)</t>
  </si>
  <si>
    <t>Disposiciones del Periodo (e)</t>
  </si>
  <si>
    <t>Amortizaciones del Periodo (f)</t>
  </si>
  <si>
    <t>Revaluaciones, Reclasificaciones y Otros Ajustes (g)</t>
  </si>
  <si>
    <t>Saldo Final del Periodo (h)
 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</si>
  <si>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</si>
  <si>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</si>
  <si>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</si>
  <si>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</si>
  <si>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</si>
  <si>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BBVA</t>
  </si>
  <si>
    <t xml:space="preserve">Santander </t>
  </si>
  <si>
    <t>a2) Títulos y Valores</t>
  </si>
  <si>
    <t>A.Títulos y Valores 1</t>
  </si>
  <si>
    <t>B.Títulos y Valores 2</t>
  </si>
  <si>
    <t>C.Títulos y Valores 3</t>
  </si>
  <si>
    <t>a3) Arrendamientos Financieros</t>
  </si>
  <si>
    <t>A. Arrendamientos Financieros 1</t>
  </si>
  <si>
    <t>B. Arrendamientos Financieros 2</t>
  </si>
  <si>
    <t>C. Arrendamientos Financieros 3</t>
  </si>
  <si>
    <t>B. Largo Plazo (B=b1+b2+b3)</t>
  </si>
  <si>
    <t>b1) Instituciones de Crédito</t>
  </si>
  <si>
    <t xml:space="preserve">Banorte </t>
  </si>
  <si>
    <t xml:space="preserve">Bancomer </t>
  </si>
  <si>
    <t>Banamex</t>
  </si>
  <si>
    <t xml:space="preserve">Bajío </t>
  </si>
  <si>
    <t xml:space="preserve">Banamex </t>
  </si>
  <si>
    <t xml:space="preserve">Banobras </t>
  </si>
  <si>
    <t>b2) Títulos y Valores</t>
  </si>
  <si>
    <t>b3) Arrendamientos Financieros</t>
  </si>
  <si>
    <t>A.Arrendamiento Financiero</t>
  </si>
  <si>
    <t>B. Arrendamiento Financiero</t>
  </si>
  <si>
    <t>C.Arrendamiento Financiero</t>
  </si>
  <si>
    <t>2. Otros Pasivos</t>
  </si>
  <si>
    <t>3. Total de la Deuda Pública y Otros Pasivos (3=1+2)</t>
  </si>
  <si>
    <t>4. Deuda Contingente 1 (informativo)</t>
  </si>
  <si>
    <t>SIAPA</t>
  </si>
  <si>
    <t>LCGM*</t>
  </si>
  <si>
    <t>5. Valor de Instrumentos Bono Cupón Cero 2 (Informativo)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</si>
  <si>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</si>
  <si>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</si>
  <si>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*</t>
  </si>
  <si>
    <t>Es la Deuda de los Municpios que se encuentran bajo el programa de la Línea de Crédito Global Municipal</t>
  </si>
  <si>
    <t>**</t>
  </si>
  <si>
    <t>Elaborado con información al cierre de octubre 2021</t>
  </si>
  <si>
    <t>Obligaciones a Corto Plazo (k)</t>
  </si>
  <si>
    <t>Monto</t>
  </si>
  <si>
    <t>Plazo</t>
  </si>
  <si>
    <t>Tasa de Interés</t>
  </si>
  <si>
    <t>Comisiones y Costos Relacionados</t>
  </si>
  <si>
    <t>Tasa Efectiva</t>
  </si>
  <si>
    <t>Contratado (l)</t>
  </si>
  <si>
    <t>Pactado (m)</t>
  </si>
  <si>
    <t>(n)</t>
  </si>
  <si>
    <t>(o)</t>
  </si>
  <si>
    <t>(p)</t>
  </si>
  <si>
    <t>6. Obligaciones a Corto Plazo (Informativo)</t>
  </si>
  <si>
    <t>BBVA México</t>
  </si>
  <si>
    <t>Hasta 365 días</t>
  </si>
  <si>
    <t>TIIE 28 + 0.25%</t>
  </si>
  <si>
    <t>Santander</t>
  </si>
  <si>
    <t>TIIE 28 + 0.30%</t>
  </si>
  <si>
    <r>
      <rPr>
        <b/>
        <sz val="10"/>
        <color rgb="FF000000"/>
        <rFont val="Calibri"/>
      </rPr>
      <t>FUENTE:</t>
    </r>
    <r>
      <rPr>
        <sz val="10"/>
        <color rgb="FF000000"/>
        <rFont val="Calibri"/>
      </rPr>
      <t xml:space="preserve"> Elaboración propia con datos de la Dirección de Deuda Pública y Control de Obligaciones Institucionales de la Secretaría de la Hacienda Pública </t>
    </r>
  </si>
  <si>
    <r>
      <rPr>
        <b/>
        <sz val="10"/>
        <color rgb="FF000000"/>
        <rFont val="Calibri"/>
      </rPr>
      <t>NOTA</t>
    </r>
    <r>
      <rPr>
        <sz val="10"/>
        <color rgb="FF000000"/>
        <rFont val="Calibri"/>
      </rPr>
      <t>: Elaborado de acuerdo a los Criterios para la elaboración y presentación homogénea de la información financiera y de los formatos a que hace referencia la Ley de Disciplina Financiera de las Entidades Federativas y los Municipios. CONAC</t>
    </r>
  </si>
  <si>
    <r>
      <rPr>
        <b/>
        <sz val="10"/>
        <color rgb="FF000000"/>
        <rFont val="Calibri"/>
      </rPr>
      <t>NOTA 2:</t>
    </r>
    <r>
      <rPr>
        <sz val="10"/>
        <color rgb="FF000000"/>
        <rFont val="Calibri"/>
      </rPr>
      <t xml:space="preserve"> Elaborados con información al mes de noviembre 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</si>
</sst>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name val="Arial"/>
    </font>
    <font>
      <b/>
      <sz val="10"/>
      <color rgb="FF000000"/>
      <name val="Calibri"/>
    </font>
    <font>
      <sz val="10"/>
      <color rgb="FF000000"/>
      <name val="Calibri"/>
    </font>
    <font>
      <b/>
      <sz val="10"/>
      <color rgb="FF010000"/>
      <name val="Calibri"/>
    </font>
    <font>
      <sz val="10"/>
      <color rgb="FF010000"/>
      <name val="Calibri"/>
    </font>
    <font>
      <b/>
      <i/>
      <sz val="10"/>
      <color rgb="FF000000"/>
      <name val="Calibri"/>
    </font>
    <font>
      <i/>
      <sz val="10"/>
      <color rgb="FF000000"/>
      <name val="Calibri"/>
    </font>
    <font>
      <b/>
      <sz val="11"/>
      <color rgb="FF000000"/>
      <name val="Calibri"/>
    </font>
    <font>
      <sz val="11"/>
      <color rgb="FF010000"/>
      <name val="Calibri"/>
    </font>
    <font>
      <sz val="10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1" fillId="2" borderId="0" xfId="0" applyFont="1" applyFill="1"/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right"/>
    </xf>
    <xf numFmtId="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0" fontId="4" fillId="0" borderId="1" xfId="0" applyNumberFormat="1" applyFont="1" applyBorder="1" applyAlignment="1">
      <alignment horizontal="center"/>
    </xf>
    <xf numFmtId="0" fontId="11" fillId="0" borderId="0" xfId="0" applyFont="1"/>
    <xf numFmtId="0" fontId="0" fillId="0" borderId="0" xfId="0" applyFont="1" applyAlignment="1"/>
    <xf numFmtId="0" fontId="4" fillId="0" borderId="15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16" xfId="0" applyFont="1" applyBorder="1" applyAlignment="1">
      <alignment wrapText="1"/>
    </xf>
    <xf numFmtId="0" fontId="3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0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4" fillId="2" borderId="15" xfId="0" applyFont="1" applyFill="1" applyBorder="1" applyAlignment="1">
      <alignment wrapText="1"/>
    </xf>
    <xf numFmtId="0" fontId="6" fillId="2" borderId="0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wrapText="1"/>
    </xf>
    <xf numFmtId="0" fontId="3" fillId="0" borderId="15" xfId="0" applyFont="1" applyBorder="1" applyAlignment="1">
      <alignment wrapText="1"/>
    </xf>
    <xf numFmtId="0" fontId="6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4" fillId="0" borderId="17" xfId="0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7" fillId="2" borderId="0" xfId="0" applyFont="1" applyFill="1" applyBorder="1" applyAlignment="1">
      <alignment wrapText="1"/>
    </xf>
    <xf numFmtId="0" fontId="7" fillId="0" borderId="18" xfId="0" applyFont="1" applyBorder="1" applyAlignment="1">
      <alignment wrapText="1"/>
    </xf>
    <xf numFmtId="0" fontId="3" fillId="0" borderId="23" xfId="0" applyFont="1" applyBorder="1" applyAlignment="1">
      <alignment wrapText="1"/>
    </xf>
    <xf numFmtId="3" fontId="5" fillId="0" borderId="24" xfId="0" applyNumberFormat="1" applyFont="1" applyBorder="1" applyAlignment="1">
      <alignment horizontal="right" wrapText="1"/>
    </xf>
    <xf numFmtId="3" fontId="6" fillId="0" borderId="24" xfId="0" applyNumberFormat="1" applyFont="1" applyBorder="1" applyAlignment="1">
      <alignment horizontal="right" wrapText="1"/>
    </xf>
    <xf numFmtId="3" fontId="4" fillId="0" borderId="24" xfId="0" applyNumberFormat="1" applyFont="1" applyBorder="1" applyAlignment="1">
      <alignment horizontal="right" wrapText="1"/>
    </xf>
    <xf numFmtId="3" fontId="5" fillId="2" borderId="24" xfId="0" applyNumberFormat="1" applyFont="1" applyFill="1" applyBorder="1" applyAlignment="1">
      <alignment horizontal="right" wrapText="1"/>
    </xf>
    <xf numFmtId="3" fontId="6" fillId="2" borderId="24" xfId="0" applyNumberFormat="1" applyFont="1" applyFill="1" applyBorder="1" applyAlignment="1">
      <alignment horizontal="right" wrapText="1"/>
    </xf>
    <xf numFmtId="3" fontId="8" fillId="2" borderId="24" xfId="0" applyNumberFormat="1" applyFont="1" applyFill="1" applyBorder="1" applyAlignment="1">
      <alignment horizontal="right" wrapText="1"/>
    </xf>
    <xf numFmtId="3" fontId="7" fillId="0" borderId="25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0" fillId="0" borderId="0" xfId="0" applyFont="1" applyAlignment="1"/>
    <xf numFmtId="0" fontId="3" fillId="0" borderId="15" xfId="0" applyFont="1" applyBorder="1" applyAlignment="1">
      <alignment wrapText="1"/>
    </xf>
    <xf numFmtId="0" fontId="0" fillId="0" borderId="0" xfId="0" applyFont="1" applyBorder="1" applyAlignment="1"/>
    <xf numFmtId="0" fontId="2" fillId="0" borderId="0" xfId="0" applyFont="1" applyBorder="1"/>
    <xf numFmtId="0" fontId="3" fillId="2" borderId="15" xfId="0" applyFont="1" applyFill="1" applyBorder="1" applyAlignment="1">
      <alignment wrapText="1"/>
    </xf>
    <xf numFmtId="0" fontId="4" fillId="0" borderId="0" xfId="0" applyFont="1" applyAlignment="1">
      <alignment horizontal="left" wrapText="1"/>
    </xf>
    <xf numFmtId="0" fontId="9" fillId="0" borderId="10" xfId="0" applyFont="1" applyBorder="1" applyAlignment="1">
      <alignment horizontal="left" vertical="center" wrapText="1"/>
    </xf>
    <xf numFmtId="0" fontId="2" fillId="0" borderId="3" xfId="0" applyFont="1" applyBorder="1"/>
    <xf numFmtId="0" fontId="2" fillId="0" borderId="2" xfId="0" applyFont="1" applyBorder="1"/>
    <xf numFmtId="0" fontId="4" fillId="0" borderId="10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9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3" fillId="0" borderId="20" xfId="0" applyFont="1" applyBorder="1" applyAlignment="1">
      <alignment vertical="center" wrapText="1"/>
    </xf>
    <xf numFmtId="0" fontId="2" fillId="0" borderId="21" xfId="0" applyFont="1" applyBorder="1"/>
    <xf numFmtId="0" fontId="2" fillId="0" borderId="22" xfId="0" applyFont="1" applyBorder="1"/>
    <xf numFmtId="0" fontId="4" fillId="0" borderId="0" xfId="0" applyFont="1" applyBorder="1" applyAlignment="1">
      <alignment horizontal="left" wrapText="1"/>
    </xf>
    <xf numFmtId="0" fontId="3" fillId="0" borderId="12" xfId="0" applyFont="1" applyBorder="1" applyAlignment="1">
      <alignment horizontal="center" wrapText="1"/>
    </xf>
    <xf numFmtId="0" fontId="2" fillId="0" borderId="13" xfId="0" applyFont="1" applyBorder="1"/>
    <xf numFmtId="0" fontId="2" fillId="0" borderId="14" xfId="0" applyFont="1" applyBorder="1"/>
    <xf numFmtId="0" fontId="3" fillId="0" borderId="15" xfId="0" applyFont="1" applyBorder="1" applyAlignment="1">
      <alignment horizontal="center" wrapText="1"/>
    </xf>
    <xf numFmtId="0" fontId="2" fillId="0" borderId="16" xfId="0" applyFont="1" applyBorder="1"/>
    <xf numFmtId="0" fontId="3" fillId="0" borderId="17" xfId="0" applyFont="1" applyBorder="1" applyAlignment="1">
      <alignment horizontal="center" wrapText="1"/>
    </xf>
    <xf numFmtId="0" fontId="2" fillId="0" borderId="18" xfId="0" applyFont="1" applyBorder="1"/>
    <xf numFmtId="0" fontId="2" fillId="0" borderId="1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266700</xdr:colOff>
      <xdr:row>3</xdr:row>
      <xdr:rowOff>85725</xdr:rowOff>
    </xdr:from>
    <xdr:ext cx="3143250" cy="60007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L93"/>
  <sheetViews>
    <sheetView showGridLines="0" tabSelected="1" topLeftCell="A64" zoomScaleNormal="100" workbookViewId="0">
      <selection activeCell="J100" sqref="J100"/>
    </sheetView>
  </sheetViews>
  <sheetFormatPr baseColWidth="10" defaultColWidth="12.5703125" defaultRowHeight="12.75" x14ac:dyDescent="0.2"/>
  <cols>
    <col min="1" max="1" width="7.85546875" customWidth="1"/>
    <col min="2" max="2" width="6.42578125" customWidth="1"/>
    <col min="3" max="3" width="10.7109375" customWidth="1"/>
    <col min="4" max="4" width="14.5703125" customWidth="1"/>
    <col min="5" max="5" width="20.42578125" customWidth="1"/>
    <col min="6" max="6" width="16.28515625" customWidth="1"/>
    <col min="7" max="7" width="18.7109375" customWidth="1"/>
    <col min="8" max="8" width="20.5703125" customWidth="1"/>
    <col min="9" max="9" width="20.42578125" customWidth="1"/>
    <col min="10" max="10" width="19.140625" customWidth="1"/>
    <col min="11" max="11" width="23.28515625" customWidth="1"/>
    <col min="12" max="12" width="25.5703125" customWidth="1"/>
  </cols>
  <sheetData>
    <row r="1" spans="2:12" s="13" customFormat="1" x14ac:dyDescent="0.2"/>
    <row r="2" spans="2:12" s="13" customFormat="1" x14ac:dyDescent="0.2"/>
    <row r="3" spans="2:12" s="13" customFormat="1" x14ac:dyDescent="0.2"/>
    <row r="4" spans="2:12" x14ac:dyDescent="0.2">
      <c r="B4" s="65" t="s">
        <v>1</v>
      </c>
      <c r="C4" s="66"/>
      <c r="D4" s="66"/>
      <c r="E4" s="66"/>
      <c r="F4" s="66"/>
      <c r="G4" s="66"/>
      <c r="H4" s="66"/>
      <c r="I4" s="66"/>
      <c r="J4" s="66"/>
      <c r="K4" s="66"/>
      <c r="L4" s="67"/>
    </row>
    <row r="5" spans="2:12" x14ac:dyDescent="0.2">
      <c r="B5" s="14"/>
      <c r="C5" s="15"/>
      <c r="D5" s="15"/>
      <c r="E5" s="15"/>
      <c r="F5" s="15"/>
      <c r="G5" s="15"/>
      <c r="H5" s="15"/>
      <c r="I5" s="15"/>
      <c r="J5" s="15"/>
      <c r="K5" s="15"/>
      <c r="L5" s="16"/>
    </row>
    <row r="6" spans="2:12" x14ac:dyDescent="0.2">
      <c r="B6" s="68" t="s">
        <v>2</v>
      </c>
      <c r="C6" s="45"/>
      <c r="D6" s="45"/>
      <c r="E6" s="45"/>
      <c r="F6" s="45"/>
      <c r="G6" s="45"/>
      <c r="H6" s="45"/>
      <c r="I6" s="45"/>
      <c r="J6" s="45"/>
      <c r="K6" s="45"/>
      <c r="L6" s="69"/>
    </row>
    <row r="7" spans="2:12" x14ac:dyDescent="0.2">
      <c r="B7" s="68" t="s">
        <v>1</v>
      </c>
      <c r="C7" s="45"/>
      <c r="D7" s="45"/>
      <c r="E7" s="45"/>
      <c r="F7" s="45"/>
      <c r="G7" s="45"/>
      <c r="H7" s="45"/>
      <c r="I7" s="45"/>
      <c r="J7" s="45"/>
      <c r="K7" s="45"/>
      <c r="L7" s="69"/>
    </row>
    <row r="8" spans="2:12" x14ac:dyDescent="0.2">
      <c r="B8" s="68" t="s">
        <v>3</v>
      </c>
      <c r="C8" s="45"/>
      <c r="D8" s="45"/>
      <c r="E8" s="45"/>
      <c r="F8" s="45"/>
      <c r="G8" s="45"/>
      <c r="H8" s="45"/>
      <c r="I8" s="45"/>
      <c r="J8" s="45"/>
      <c r="K8" s="45"/>
      <c r="L8" s="69"/>
    </row>
    <row r="9" spans="2:12" x14ac:dyDescent="0.2">
      <c r="B9" s="70" t="s">
        <v>0</v>
      </c>
      <c r="C9" s="71"/>
      <c r="D9" s="71"/>
      <c r="E9" s="71"/>
      <c r="F9" s="71"/>
      <c r="G9" s="71"/>
      <c r="H9" s="71"/>
      <c r="I9" s="71"/>
      <c r="J9" s="71"/>
      <c r="K9" s="71"/>
      <c r="L9" s="72"/>
    </row>
    <row r="10" spans="2:12" ht="38.25" x14ac:dyDescent="0.2">
      <c r="B10" s="61" t="s">
        <v>4</v>
      </c>
      <c r="C10" s="62"/>
      <c r="D10" s="62"/>
      <c r="E10" s="63"/>
      <c r="F10" s="17" t="s">
        <v>5</v>
      </c>
      <c r="G10" s="17" t="s">
        <v>6</v>
      </c>
      <c r="H10" s="17" t="s">
        <v>7</v>
      </c>
      <c r="I10" s="17" t="s">
        <v>8</v>
      </c>
      <c r="J10" s="17" t="s">
        <v>9</v>
      </c>
      <c r="K10" s="17" t="s">
        <v>10</v>
      </c>
      <c r="L10" s="17" t="s">
        <v>11</v>
      </c>
    </row>
    <row r="11" spans="2:12" x14ac:dyDescent="0.2">
      <c r="B11" s="18"/>
      <c r="C11" s="19"/>
      <c r="D11" s="19"/>
      <c r="E11" s="30"/>
      <c r="F11" s="34"/>
      <c r="G11" s="34"/>
      <c r="H11" s="34"/>
      <c r="I11" s="34"/>
      <c r="J11" s="34"/>
      <c r="K11" s="34"/>
      <c r="L11" s="34"/>
    </row>
    <row r="12" spans="2:12" x14ac:dyDescent="0.2">
      <c r="B12" s="44" t="s">
        <v>12</v>
      </c>
      <c r="C12" s="45"/>
      <c r="D12" s="45"/>
      <c r="E12" s="46"/>
      <c r="F12" s="35">
        <f t="shared" ref="F12:L12" si="0">F13+F28</f>
        <v>28530955534.840004</v>
      </c>
      <c r="G12" s="35">
        <f t="shared" si="0"/>
        <v>0</v>
      </c>
      <c r="H12" s="35">
        <f t="shared" si="0"/>
        <v>1148576983.9100001</v>
      </c>
      <c r="I12" s="35">
        <f t="shared" si="0"/>
        <v>0</v>
      </c>
      <c r="J12" s="35">
        <f t="shared" si="0"/>
        <v>27382378550.93</v>
      </c>
      <c r="K12" s="35">
        <f t="shared" si="0"/>
        <v>2298222847.489996</v>
      </c>
      <c r="L12" s="35">
        <f t="shared" si="0"/>
        <v>0</v>
      </c>
    </row>
    <row r="13" spans="2:12" x14ac:dyDescent="0.2">
      <c r="B13" s="14"/>
      <c r="C13" s="53" t="s">
        <v>13</v>
      </c>
      <c r="D13" s="45"/>
      <c r="E13" s="46"/>
      <c r="F13" s="35">
        <f t="shared" ref="F13:L13" si="1">F14+F18+F23</f>
        <v>800000000</v>
      </c>
      <c r="G13" s="35">
        <f t="shared" si="1"/>
        <v>0</v>
      </c>
      <c r="H13" s="35">
        <f t="shared" si="1"/>
        <v>800000000</v>
      </c>
      <c r="I13" s="35">
        <f t="shared" si="1"/>
        <v>0</v>
      </c>
      <c r="J13" s="35">
        <f t="shared" si="1"/>
        <v>0</v>
      </c>
      <c r="K13" s="35">
        <f t="shared" si="1"/>
        <v>32600582.759999998</v>
      </c>
      <c r="L13" s="35">
        <f t="shared" si="1"/>
        <v>0</v>
      </c>
    </row>
    <row r="14" spans="2:12" x14ac:dyDescent="0.2">
      <c r="B14" s="14"/>
      <c r="C14" s="15"/>
      <c r="D14" s="64" t="s">
        <v>14</v>
      </c>
      <c r="E14" s="46"/>
      <c r="F14" s="35">
        <f t="shared" ref="F14:L14" si="2">SUM(F15:F16)</f>
        <v>800000000</v>
      </c>
      <c r="G14" s="35">
        <f t="shared" si="2"/>
        <v>0</v>
      </c>
      <c r="H14" s="35">
        <f t="shared" si="2"/>
        <v>800000000</v>
      </c>
      <c r="I14" s="35">
        <f t="shared" si="2"/>
        <v>0</v>
      </c>
      <c r="J14" s="35">
        <f t="shared" si="2"/>
        <v>0</v>
      </c>
      <c r="K14" s="35">
        <f t="shared" si="2"/>
        <v>32600582.759999998</v>
      </c>
      <c r="L14" s="35">
        <f t="shared" si="2"/>
        <v>0</v>
      </c>
    </row>
    <row r="15" spans="2:12" x14ac:dyDescent="0.2">
      <c r="B15" s="14"/>
      <c r="C15" s="15"/>
      <c r="D15" s="15"/>
      <c r="E15" s="15" t="s">
        <v>15</v>
      </c>
      <c r="F15" s="36">
        <v>600000000</v>
      </c>
      <c r="G15" s="37">
        <v>0</v>
      </c>
      <c r="H15" s="37">
        <v>600000000</v>
      </c>
      <c r="I15" s="37">
        <v>0</v>
      </c>
      <c r="J15" s="36">
        <f t="shared" ref="J15:J16" si="3">F15+G15-H15+I15</f>
        <v>0</v>
      </c>
      <c r="K15" s="37">
        <v>24412448.039999999</v>
      </c>
      <c r="L15" s="37"/>
    </row>
    <row r="16" spans="2:12" x14ac:dyDescent="0.2">
      <c r="B16" s="14"/>
      <c r="C16" s="15"/>
      <c r="D16" s="15"/>
      <c r="E16" s="15" t="s">
        <v>16</v>
      </c>
      <c r="F16" s="36">
        <v>200000000</v>
      </c>
      <c r="G16" s="37">
        <v>0</v>
      </c>
      <c r="H16" s="37">
        <v>200000000</v>
      </c>
      <c r="I16" s="37">
        <v>0</v>
      </c>
      <c r="J16" s="36">
        <f t="shared" si="3"/>
        <v>0</v>
      </c>
      <c r="K16" s="37">
        <v>8188134.7199999997</v>
      </c>
      <c r="L16" s="37"/>
    </row>
    <row r="17" spans="2:12" x14ac:dyDescent="0.2">
      <c r="B17" s="14"/>
      <c r="C17" s="15"/>
      <c r="D17" s="15"/>
      <c r="E17" s="15"/>
      <c r="F17" s="37"/>
      <c r="G17" s="37"/>
      <c r="H17" s="37"/>
      <c r="I17" s="37"/>
      <c r="J17" s="37"/>
      <c r="K17" s="37"/>
      <c r="L17" s="37"/>
    </row>
    <row r="18" spans="2:12" ht="25.5" x14ac:dyDescent="0.2">
      <c r="B18" s="14"/>
      <c r="C18" s="15"/>
      <c r="D18" s="20" t="s">
        <v>17</v>
      </c>
      <c r="E18" s="15"/>
      <c r="F18" s="35">
        <f t="shared" ref="F18:L18" si="4">SUM(F19:F21)</f>
        <v>0</v>
      </c>
      <c r="G18" s="35">
        <f t="shared" si="4"/>
        <v>0</v>
      </c>
      <c r="H18" s="35">
        <f t="shared" si="4"/>
        <v>0</v>
      </c>
      <c r="I18" s="35">
        <f t="shared" si="4"/>
        <v>0</v>
      </c>
      <c r="J18" s="35">
        <f t="shared" si="4"/>
        <v>0</v>
      </c>
      <c r="K18" s="35">
        <f t="shared" si="4"/>
        <v>0</v>
      </c>
      <c r="L18" s="35">
        <f t="shared" si="4"/>
        <v>0</v>
      </c>
    </row>
    <row r="19" spans="2:12" x14ac:dyDescent="0.2">
      <c r="B19" s="14"/>
      <c r="C19" s="15"/>
      <c r="D19" s="15"/>
      <c r="E19" s="31" t="s">
        <v>18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</row>
    <row r="20" spans="2:12" x14ac:dyDescent="0.2">
      <c r="B20" s="14"/>
      <c r="C20" s="15"/>
      <c r="D20" s="15"/>
      <c r="E20" s="31" t="s">
        <v>19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</row>
    <row r="21" spans="2:12" x14ac:dyDescent="0.2">
      <c r="B21" s="14"/>
      <c r="C21" s="15"/>
      <c r="D21" s="15"/>
      <c r="E21" s="31" t="s">
        <v>20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</row>
    <row r="22" spans="2:12" x14ac:dyDescent="0.2">
      <c r="B22" s="14"/>
      <c r="C22" s="15"/>
      <c r="D22" s="15"/>
      <c r="E22" s="15"/>
      <c r="F22" s="37"/>
      <c r="G22" s="37"/>
      <c r="H22" s="37"/>
      <c r="I22" s="37"/>
      <c r="J22" s="37"/>
      <c r="K22" s="37"/>
      <c r="L22" s="37"/>
    </row>
    <row r="23" spans="2:12" x14ac:dyDescent="0.2">
      <c r="B23" s="14"/>
      <c r="C23" s="15"/>
      <c r="D23" s="54" t="s">
        <v>21</v>
      </c>
      <c r="E23" s="46"/>
      <c r="F23" s="35">
        <f t="shared" ref="F23:L23" si="5">SUM(F24:F26)</f>
        <v>0</v>
      </c>
      <c r="G23" s="35">
        <f t="shared" si="5"/>
        <v>0</v>
      </c>
      <c r="H23" s="35">
        <f t="shared" si="5"/>
        <v>0</v>
      </c>
      <c r="I23" s="35">
        <f t="shared" si="5"/>
        <v>0</v>
      </c>
      <c r="J23" s="35">
        <f t="shared" si="5"/>
        <v>0</v>
      </c>
      <c r="K23" s="35">
        <f t="shared" si="5"/>
        <v>0</v>
      </c>
      <c r="L23" s="35">
        <f t="shared" si="5"/>
        <v>0</v>
      </c>
    </row>
    <row r="24" spans="2:12" ht="25.5" x14ac:dyDescent="0.2">
      <c r="B24" s="14"/>
      <c r="C24" s="15"/>
      <c r="D24" s="15"/>
      <c r="E24" s="31" t="s">
        <v>22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</row>
    <row r="25" spans="2:12" ht="25.5" x14ac:dyDescent="0.2">
      <c r="B25" s="14"/>
      <c r="C25" s="15"/>
      <c r="D25" s="15"/>
      <c r="E25" s="31" t="s">
        <v>23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</row>
    <row r="26" spans="2:12" ht="25.5" x14ac:dyDescent="0.2">
      <c r="B26" s="14"/>
      <c r="C26" s="15"/>
      <c r="D26" s="15"/>
      <c r="E26" s="31" t="s">
        <v>24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</row>
    <row r="27" spans="2:12" x14ac:dyDescent="0.2">
      <c r="B27" s="14"/>
      <c r="C27" s="15"/>
      <c r="D27" s="15"/>
      <c r="E27" s="15"/>
      <c r="F27" s="37"/>
      <c r="G27" s="37"/>
      <c r="H27" s="37"/>
      <c r="I27" s="37"/>
      <c r="J27" s="37"/>
      <c r="K27" s="37"/>
      <c r="L27" s="37"/>
    </row>
    <row r="28" spans="2:12" x14ac:dyDescent="0.2">
      <c r="B28" s="14"/>
      <c r="C28" s="53" t="s">
        <v>25</v>
      </c>
      <c r="D28" s="45"/>
      <c r="E28" s="46"/>
      <c r="F28" s="35">
        <f t="shared" ref="F28:L28" si="6">F29+F50+F55</f>
        <v>27730955534.840004</v>
      </c>
      <c r="G28" s="35">
        <f t="shared" si="6"/>
        <v>0</v>
      </c>
      <c r="H28" s="35">
        <f t="shared" si="6"/>
        <v>348576983.91000003</v>
      </c>
      <c r="I28" s="35">
        <f t="shared" si="6"/>
        <v>0</v>
      </c>
      <c r="J28" s="35">
        <f t="shared" si="6"/>
        <v>27382378550.93</v>
      </c>
      <c r="K28" s="35">
        <f t="shared" si="6"/>
        <v>2265622264.7299957</v>
      </c>
      <c r="L28" s="35">
        <f t="shared" si="6"/>
        <v>0</v>
      </c>
    </row>
    <row r="29" spans="2:12" ht="25.5" x14ac:dyDescent="0.2">
      <c r="B29" s="14"/>
      <c r="C29" s="21"/>
      <c r="D29" s="21"/>
      <c r="E29" s="15" t="s">
        <v>26</v>
      </c>
      <c r="F29" s="35">
        <f t="shared" ref="F29:K29" si="7">SUM(F30:F48)</f>
        <v>27730955534.840004</v>
      </c>
      <c r="G29" s="35">
        <f t="shared" si="7"/>
        <v>0</v>
      </c>
      <c r="H29" s="35">
        <f t="shared" si="7"/>
        <v>348576983.91000003</v>
      </c>
      <c r="I29" s="35">
        <f t="shared" si="7"/>
        <v>0</v>
      </c>
      <c r="J29" s="35">
        <f t="shared" si="7"/>
        <v>27382378550.93</v>
      </c>
      <c r="K29" s="35">
        <f t="shared" si="7"/>
        <v>2265622264.7299957</v>
      </c>
      <c r="L29" s="35">
        <f>SUM(L30:L49)</f>
        <v>0</v>
      </c>
    </row>
    <row r="30" spans="2:12" x14ac:dyDescent="0.2">
      <c r="B30" s="14"/>
      <c r="C30" s="15"/>
      <c r="D30" s="15"/>
      <c r="E30" s="31" t="s">
        <v>27</v>
      </c>
      <c r="F30" s="36">
        <v>5015295115.8500004</v>
      </c>
      <c r="G30" s="36">
        <v>0</v>
      </c>
      <c r="H30" s="36">
        <v>51976043.289999999</v>
      </c>
      <c r="I30" s="36">
        <v>0</v>
      </c>
      <c r="J30" s="36">
        <f t="shared" ref="J30:J48" si="8">F30+G30-H30+I30</f>
        <v>4963319072.5600004</v>
      </c>
      <c r="K30" s="36">
        <v>400857166.70999998</v>
      </c>
      <c r="L30" s="36"/>
    </row>
    <row r="31" spans="2:12" x14ac:dyDescent="0.2">
      <c r="B31" s="14"/>
      <c r="C31" s="15"/>
      <c r="D31" s="15"/>
      <c r="E31" s="31" t="s">
        <v>16</v>
      </c>
      <c r="F31" s="36">
        <v>2945053533.1599998</v>
      </c>
      <c r="G31" s="36">
        <v>0</v>
      </c>
      <c r="H31" s="36">
        <v>31139713.379999999</v>
      </c>
      <c r="I31" s="36">
        <v>0</v>
      </c>
      <c r="J31" s="36">
        <f t="shared" si="8"/>
        <v>2913913819.7799997</v>
      </c>
      <c r="K31" s="36">
        <v>235365499.69999999</v>
      </c>
      <c r="L31" s="36"/>
    </row>
    <row r="32" spans="2:12" x14ac:dyDescent="0.2">
      <c r="B32" s="14"/>
      <c r="C32" s="15"/>
      <c r="D32" s="15"/>
      <c r="E32" s="31" t="s">
        <v>28</v>
      </c>
      <c r="F32" s="36">
        <v>1964522000</v>
      </c>
      <c r="G32" s="36">
        <v>0</v>
      </c>
      <c r="H32" s="36">
        <v>20772000</v>
      </c>
      <c r="I32" s="36">
        <v>0</v>
      </c>
      <c r="J32" s="36">
        <f t="shared" si="8"/>
        <v>1943750000</v>
      </c>
      <c r="K32" s="36">
        <v>158386424.08999899</v>
      </c>
      <c r="L32" s="36"/>
    </row>
    <row r="33" spans="2:12" x14ac:dyDescent="0.2">
      <c r="B33" s="14"/>
      <c r="C33" s="15"/>
      <c r="D33" s="15"/>
      <c r="E33" s="31" t="s">
        <v>28</v>
      </c>
      <c r="F33" s="36">
        <v>982261000</v>
      </c>
      <c r="G33" s="36">
        <v>0</v>
      </c>
      <c r="H33" s="36">
        <v>10386000</v>
      </c>
      <c r="I33" s="36">
        <v>0</v>
      </c>
      <c r="J33" s="36">
        <f t="shared" si="8"/>
        <v>971875000</v>
      </c>
      <c r="K33" s="36">
        <v>79390918.639999896</v>
      </c>
      <c r="L33" s="36"/>
    </row>
    <row r="34" spans="2:12" x14ac:dyDescent="0.2">
      <c r="B34" s="14"/>
      <c r="C34" s="15"/>
      <c r="D34" s="15"/>
      <c r="E34" s="31" t="s">
        <v>27</v>
      </c>
      <c r="F34" s="36">
        <v>2274483519</v>
      </c>
      <c r="G34" s="36">
        <v>0</v>
      </c>
      <c r="H34" s="36">
        <v>19917184</v>
      </c>
      <c r="I34" s="36">
        <v>0</v>
      </c>
      <c r="J34" s="36">
        <f t="shared" si="8"/>
        <v>2254566335</v>
      </c>
      <c r="K34" s="36">
        <v>185071862.21000001</v>
      </c>
      <c r="L34" s="36"/>
    </row>
    <row r="35" spans="2:12" x14ac:dyDescent="0.2">
      <c r="B35" s="14"/>
      <c r="C35" s="15"/>
      <c r="D35" s="15"/>
      <c r="E35" s="31" t="s">
        <v>28</v>
      </c>
      <c r="F35" s="36">
        <v>976728015.46000004</v>
      </c>
      <c r="G35" s="36">
        <v>0</v>
      </c>
      <c r="H35" s="36">
        <v>9167640.7100000009</v>
      </c>
      <c r="I35" s="36">
        <v>0</v>
      </c>
      <c r="J35" s="36">
        <f t="shared" si="8"/>
        <v>967560374.75</v>
      </c>
      <c r="K35" s="36">
        <v>77415017.939999998</v>
      </c>
      <c r="L35" s="36"/>
    </row>
    <row r="36" spans="2:12" x14ac:dyDescent="0.2">
      <c r="B36" s="14"/>
      <c r="C36" s="15"/>
      <c r="D36" s="15"/>
      <c r="E36" s="31" t="s">
        <v>29</v>
      </c>
      <c r="F36" s="36">
        <v>797079744.83000004</v>
      </c>
      <c r="G36" s="36">
        <v>0</v>
      </c>
      <c r="H36" s="36">
        <v>7481448.8899999997</v>
      </c>
      <c r="I36" s="36">
        <v>0</v>
      </c>
      <c r="J36" s="36">
        <f t="shared" si="8"/>
        <v>789598295.94000006</v>
      </c>
      <c r="K36" s="36">
        <v>63336692.889999896</v>
      </c>
      <c r="L36" s="36"/>
    </row>
    <row r="37" spans="2:12" x14ac:dyDescent="0.2">
      <c r="B37" s="14"/>
      <c r="C37" s="15"/>
      <c r="D37" s="15"/>
      <c r="E37" s="31" t="s">
        <v>30</v>
      </c>
      <c r="F37" s="36">
        <v>1184845080</v>
      </c>
      <c r="G37" s="36">
        <v>0</v>
      </c>
      <c r="H37" s="36">
        <v>33444000</v>
      </c>
      <c r="I37" s="36">
        <v>0</v>
      </c>
      <c r="J37" s="36">
        <f t="shared" si="8"/>
        <v>1151401080</v>
      </c>
      <c r="K37" s="36">
        <v>100148994.00999901</v>
      </c>
      <c r="L37" s="36"/>
    </row>
    <row r="38" spans="2:12" x14ac:dyDescent="0.2">
      <c r="B38" s="14"/>
      <c r="C38" s="15"/>
      <c r="D38" s="15"/>
      <c r="E38" s="31" t="s">
        <v>30</v>
      </c>
      <c r="F38" s="36">
        <v>296649940</v>
      </c>
      <c r="G38" s="36">
        <v>0</v>
      </c>
      <c r="H38" s="36">
        <v>3833400</v>
      </c>
      <c r="I38" s="36">
        <v>0</v>
      </c>
      <c r="J38" s="36">
        <f t="shared" si="8"/>
        <v>292816540</v>
      </c>
      <c r="K38" s="36">
        <v>24874686.689999901</v>
      </c>
      <c r="L38" s="36"/>
    </row>
    <row r="39" spans="2:12" x14ac:dyDescent="0.2">
      <c r="B39" s="14"/>
      <c r="C39" s="15"/>
      <c r="D39" s="15"/>
      <c r="E39" s="31" t="s">
        <v>31</v>
      </c>
      <c r="F39" s="36">
        <v>692534159.89999998</v>
      </c>
      <c r="G39" s="36">
        <v>0</v>
      </c>
      <c r="H39" s="36">
        <v>8944600</v>
      </c>
      <c r="I39" s="36">
        <v>0</v>
      </c>
      <c r="J39" s="36">
        <f t="shared" si="8"/>
        <v>683589559.89999998</v>
      </c>
      <c r="K39" s="36">
        <v>58000924.149999999</v>
      </c>
      <c r="L39" s="36"/>
    </row>
    <row r="40" spans="2:12" x14ac:dyDescent="0.2">
      <c r="B40" s="14"/>
      <c r="C40" s="15"/>
      <c r="D40" s="15"/>
      <c r="E40" s="31" t="s">
        <v>31</v>
      </c>
      <c r="F40" s="36">
        <v>992578810</v>
      </c>
      <c r="G40" s="36">
        <v>0</v>
      </c>
      <c r="H40" s="36">
        <v>8388000</v>
      </c>
      <c r="I40" s="36">
        <v>0</v>
      </c>
      <c r="J40" s="36">
        <f t="shared" si="8"/>
        <v>984190810</v>
      </c>
      <c r="K40" s="36">
        <v>83305741.129999995</v>
      </c>
      <c r="L40" s="36"/>
    </row>
    <row r="41" spans="2:12" x14ac:dyDescent="0.2">
      <c r="B41" s="14"/>
      <c r="C41" s="15"/>
      <c r="D41" s="15"/>
      <c r="E41" s="31" t="s">
        <v>28</v>
      </c>
      <c r="F41" s="36">
        <v>990141966</v>
      </c>
      <c r="G41" s="36">
        <v>0</v>
      </c>
      <c r="H41" s="36">
        <v>12778000</v>
      </c>
      <c r="I41" s="36">
        <v>0</v>
      </c>
      <c r="J41" s="36">
        <f t="shared" si="8"/>
        <v>977363966</v>
      </c>
      <c r="K41" s="36">
        <v>83026065.920000002</v>
      </c>
      <c r="L41" s="36"/>
    </row>
    <row r="42" spans="2:12" x14ac:dyDescent="0.2">
      <c r="B42" s="14"/>
      <c r="C42" s="15"/>
      <c r="D42" s="15"/>
      <c r="E42" s="31" t="s">
        <v>28</v>
      </c>
      <c r="F42" s="36">
        <v>993119240</v>
      </c>
      <c r="G42" s="36">
        <v>0</v>
      </c>
      <c r="H42" s="36">
        <v>8388000</v>
      </c>
      <c r="I42" s="36">
        <v>0</v>
      </c>
      <c r="J42" s="36">
        <f t="shared" si="8"/>
        <v>984731240</v>
      </c>
      <c r="K42" s="36">
        <v>83751436.519999996</v>
      </c>
      <c r="L42" s="36"/>
    </row>
    <row r="43" spans="2:12" x14ac:dyDescent="0.2">
      <c r="B43" s="14"/>
      <c r="C43" s="15"/>
      <c r="D43" s="15"/>
      <c r="E43" s="31" t="s">
        <v>28</v>
      </c>
      <c r="F43" s="36">
        <v>991988357</v>
      </c>
      <c r="G43" s="36">
        <v>0</v>
      </c>
      <c r="H43" s="36">
        <v>8388000</v>
      </c>
      <c r="I43" s="36">
        <v>0</v>
      </c>
      <c r="J43" s="39">
        <f t="shared" si="8"/>
        <v>983600357</v>
      </c>
      <c r="K43" s="36">
        <v>83855510.4799999</v>
      </c>
      <c r="L43" s="36"/>
    </row>
    <row r="44" spans="2:12" x14ac:dyDescent="0.2">
      <c r="B44" s="14"/>
      <c r="C44" s="15"/>
      <c r="D44" s="15"/>
      <c r="E44" s="31" t="s">
        <v>32</v>
      </c>
      <c r="F44" s="36">
        <v>710297410.07000005</v>
      </c>
      <c r="G44" s="36">
        <v>0</v>
      </c>
      <c r="H44" s="36">
        <v>49845432.240000002</v>
      </c>
      <c r="I44" s="36">
        <v>0</v>
      </c>
      <c r="J44" s="36">
        <f t="shared" si="8"/>
        <v>660451977.83000004</v>
      </c>
      <c r="K44" s="36">
        <v>58095266.189999998</v>
      </c>
      <c r="L44" s="36"/>
    </row>
    <row r="45" spans="2:12" x14ac:dyDescent="0.2">
      <c r="B45" s="14"/>
      <c r="C45" s="15"/>
      <c r="D45" s="15"/>
      <c r="E45" s="31" t="s">
        <v>32</v>
      </c>
      <c r="F45" s="36">
        <v>2450962764.9899998</v>
      </c>
      <c r="G45" s="36">
        <v>0</v>
      </c>
      <c r="H45" s="36">
        <v>26450674.920000002</v>
      </c>
      <c r="I45" s="36">
        <v>0</v>
      </c>
      <c r="J45" s="36">
        <f t="shared" si="8"/>
        <v>2424512090.0699997</v>
      </c>
      <c r="K45" s="36">
        <v>209037782.209999</v>
      </c>
      <c r="L45" s="36"/>
    </row>
    <row r="46" spans="2:12" x14ac:dyDescent="0.2">
      <c r="B46" s="14"/>
      <c r="C46" s="15"/>
      <c r="D46" s="15"/>
      <c r="E46" s="31" t="s">
        <v>32</v>
      </c>
      <c r="F46" s="36">
        <v>557150916.49000001</v>
      </c>
      <c r="G46" s="36">
        <v>0</v>
      </c>
      <c r="H46" s="36">
        <v>6012746.4800000004</v>
      </c>
      <c r="I46" s="36">
        <v>0</v>
      </c>
      <c r="J46" s="36">
        <f t="shared" si="8"/>
        <v>551138170.00999999</v>
      </c>
      <c r="K46" s="36">
        <v>47824924.280000001</v>
      </c>
      <c r="L46" s="36"/>
    </row>
    <row r="47" spans="2:12" x14ac:dyDescent="0.2">
      <c r="B47" s="14"/>
      <c r="C47" s="15"/>
      <c r="D47" s="15"/>
      <c r="E47" s="31" t="s">
        <v>32</v>
      </c>
      <c r="F47" s="36">
        <v>2225260964.1900001</v>
      </c>
      <c r="G47" s="36">
        <v>0</v>
      </c>
      <c r="H47" s="36">
        <v>23845500</v>
      </c>
      <c r="I47" s="36">
        <v>0</v>
      </c>
      <c r="J47" s="36">
        <f t="shared" si="8"/>
        <v>2201415464.1900001</v>
      </c>
      <c r="K47" s="36">
        <v>177516314.34999901</v>
      </c>
      <c r="L47" s="35"/>
    </row>
    <row r="48" spans="2:12" x14ac:dyDescent="0.2">
      <c r="B48" s="14"/>
      <c r="C48" s="15"/>
      <c r="D48" s="15"/>
      <c r="E48" s="31" t="s">
        <v>32</v>
      </c>
      <c r="F48" s="36">
        <v>690002997.89999998</v>
      </c>
      <c r="G48" s="36">
        <v>0</v>
      </c>
      <c r="H48" s="36">
        <v>7418600</v>
      </c>
      <c r="I48" s="36">
        <v>0</v>
      </c>
      <c r="J48" s="36">
        <f t="shared" si="8"/>
        <v>682584397.89999998</v>
      </c>
      <c r="K48" s="36">
        <v>56361036.619999997</v>
      </c>
      <c r="L48" s="35"/>
    </row>
    <row r="49" spans="1:12" x14ac:dyDescent="0.2">
      <c r="B49" s="14"/>
      <c r="C49" s="15"/>
      <c r="D49" s="15"/>
      <c r="E49" s="15"/>
      <c r="F49" s="35"/>
      <c r="G49" s="35"/>
      <c r="H49" s="35"/>
      <c r="I49" s="35"/>
      <c r="J49" s="35"/>
      <c r="K49" s="35"/>
      <c r="L49" s="35"/>
    </row>
    <row r="50" spans="1:12" x14ac:dyDescent="0.2">
      <c r="B50" s="14"/>
      <c r="C50" s="15"/>
      <c r="D50" s="54" t="s">
        <v>33</v>
      </c>
      <c r="E50" s="46"/>
      <c r="F50" s="35">
        <f t="shared" ref="F50:L50" si="9">SUM(F51:F53)</f>
        <v>0</v>
      </c>
      <c r="G50" s="35">
        <f t="shared" si="9"/>
        <v>0</v>
      </c>
      <c r="H50" s="35">
        <f t="shared" si="9"/>
        <v>0</v>
      </c>
      <c r="I50" s="35">
        <f t="shared" si="9"/>
        <v>0</v>
      </c>
      <c r="J50" s="35">
        <f t="shared" si="9"/>
        <v>0</v>
      </c>
      <c r="K50" s="35">
        <f t="shared" si="9"/>
        <v>0</v>
      </c>
      <c r="L50" s="35">
        <f t="shared" si="9"/>
        <v>0</v>
      </c>
    </row>
    <row r="51" spans="1:12" x14ac:dyDescent="0.2">
      <c r="B51" s="14"/>
      <c r="C51" s="15"/>
      <c r="D51" s="15"/>
      <c r="E51" s="31" t="s">
        <v>18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  <c r="L51" s="36">
        <v>0</v>
      </c>
    </row>
    <row r="52" spans="1:12" x14ac:dyDescent="0.2">
      <c r="B52" s="14"/>
      <c r="C52" s="15"/>
      <c r="D52" s="15"/>
      <c r="E52" s="31" t="s">
        <v>19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</row>
    <row r="53" spans="1:12" x14ac:dyDescent="0.2">
      <c r="B53" s="14"/>
      <c r="C53" s="15"/>
      <c r="D53" s="15"/>
      <c r="E53" s="31" t="s">
        <v>20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</row>
    <row r="54" spans="1:12" x14ac:dyDescent="0.2">
      <c r="B54" s="14"/>
      <c r="C54" s="15"/>
      <c r="D54" s="15"/>
      <c r="E54" s="15"/>
      <c r="F54" s="37"/>
      <c r="G54" s="37"/>
      <c r="H54" s="37"/>
      <c r="I54" s="37"/>
      <c r="J54" s="37"/>
      <c r="K54" s="37"/>
      <c r="L54" s="37"/>
    </row>
    <row r="55" spans="1:12" x14ac:dyDescent="0.2">
      <c r="B55" s="14"/>
      <c r="C55" s="15"/>
      <c r="D55" s="54" t="s">
        <v>34</v>
      </c>
      <c r="E55" s="46"/>
      <c r="F55" s="35">
        <f t="shared" ref="F55:L55" si="10">SUM(F56:F58)</f>
        <v>0</v>
      </c>
      <c r="G55" s="35">
        <f t="shared" si="10"/>
        <v>0</v>
      </c>
      <c r="H55" s="35">
        <f t="shared" si="10"/>
        <v>0</v>
      </c>
      <c r="I55" s="35">
        <f t="shared" si="10"/>
        <v>0</v>
      </c>
      <c r="J55" s="35">
        <f t="shared" si="10"/>
        <v>0</v>
      </c>
      <c r="K55" s="35">
        <f t="shared" si="10"/>
        <v>0</v>
      </c>
      <c r="L55" s="35">
        <f t="shared" si="10"/>
        <v>0</v>
      </c>
    </row>
    <row r="56" spans="1:12" ht="25.5" x14ac:dyDescent="0.2">
      <c r="B56" s="14"/>
      <c r="C56" s="15"/>
      <c r="D56" s="15"/>
      <c r="E56" s="15" t="s">
        <v>35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</row>
    <row r="57" spans="1:12" ht="25.5" x14ac:dyDescent="0.2">
      <c r="B57" s="14"/>
      <c r="C57" s="15"/>
      <c r="D57" s="15"/>
      <c r="E57" s="15" t="s">
        <v>36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  <c r="L57" s="36">
        <v>0</v>
      </c>
    </row>
    <row r="58" spans="1:12" ht="25.5" x14ac:dyDescent="0.2">
      <c r="B58" s="14"/>
      <c r="C58" s="15"/>
      <c r="D58" s="15"/>
      <c r="E58" s="15" t="s">
        <v>37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</row>
    <row r="59" spans="1:12" x14ac:dyDescent="0.2">
      <c r="B59" s="44" t="s">
        <v>38</v>
      </c>
      <c r="C59" s="45"/>
      <c r="D59" s="21"/>
      <c r="E59" s="21"/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</row>
    <row r="60" spans="1:12" x14ac:dyDescent="0.2">
      <c r="B60" s="14"/>
      <c r="C60" s="15"/>
      <c r="D60" s="15"/>
      <c r="E60" s="15"/>
      <c r="F60" s="37"/>
      <c r="G60" s="37"/>
      <c r="H60" s="37"/>
      <c r="I60" s="37"/>
      <c r="J60" s="37"/>
      <c r="K60" s="37"/>
      <c r="L60" s="37"/>
    </row>
    <row r="61" spans="1:12" x14ac:dyDescent="0.2">
      <c r="B61" s="44" t="s">
        <v>39</v>
      </c>
      <c r="C61" s="45"/>
      <c r="D61" s="45"/>
      <c r="E61" s="46"/>
      <c r="F61" s="35">
        <f t="shared" ref="F61:L61" si="11">F12+F59</f>
        <v>28530955534.840004</v>
      </c>
      <c r="G61" s="35">
        <f t="shared" si="11"/>
        <v>0</v>
      </c>
      <c r="H61" s="35">
        <f t="shared" si="11"/>
        <v>1148576983.9100001</v>
      </c>
      <c r="I61" s="35">
        <f t="shared" si="11"/>
        <v>0</v>
      </c>
      <c r="J61" s="35">
        <f t="shared" si="11"/>
        <v>27382378550.93</v>
      </c>
      <c r="K61" s="35">
        <f t="shared" si="11"/>
        <v>2298222847.489996</v>
      </c>
      <c r="L61" s="35">
        <f t="shared" si="11"/>
        <v>0</v>
      </c>
    </row>
    <row r="62" spans="1:12" x14ac:dyDescent="0.2">
      <c r="B62" s="14"/>
      <c r="C62" s="15"/>
      <c r="D62" s="15"/>
      <c r="E62" s="21"/>
      <c r="F62" s="37"/>
      <c r="G62" s="37"/>
      <c r="H62" s="37"/>
      <c r="I62" s="37"/>
      <c r="J62" s="37"/>
      <c r="K62" s="37"/>
      <c r="L62" s="37"/>
    </row>
    <row r="63" spans="1:12" x14ac:dyDescent="0.2">
      <c r="A63" s="3"/>
      <c r="B63" s="47" t="s">
        <v>40</v>
      </c>
      <c r="C63" s="45"/>
      <c r="D63" s="45"/>
      <c r="E63" s="46"/>
      <c r="F63" s="38">
        <f t="shared" ref="F63:L63" si="12">SUM(F64:F65)</f>
        <v>4440739921.5299997</v>
      </c>
      <c r="G63" s="38">
        <f t="shared" si="12"/>
        <v>0</v>
      </c>
      <c r="H63" s="38">
        <f t="shared" si="12"/>
        <v>181752041.88</v>
      </c>
      <c r="I63" s="38">
        <f t="shared" si="12"/>
        <v>0</v>
      </c>
      <c r="J63" s="38">
        <f t="shared" si="12"/>
        <v>4258987879.6500001</v>
      </c>
      <c r="K63" s="38">
        <f t="shared" si="12"/>
        <v>251425072.69999999</v>
      </c>
      <c r="L63" s="38">
        <f t="shared" si="12"/>
        <v>0</v>
      </c>
    </row>
    <row r="64" spans="1:12" x14ac:dyDescent="0.2">
      <c r="A64" s="3"/>
      <c r="B64" s="22"/>
      <c r="C64" s="23"/>
      <c r="D64" s="24"/>
      <c r="E64" s="24" t="s">
        <v>41</v>
      </c>
      <c r="F64" s="39">
        <v>2474711846.5599999</v>
      </c>
      <c r="G64" s="39">
        <v>0</v>
      </c>
      <c r="H64" s="36">
        <v>95551864.540000007</v>
      </c>
      <c r="I64" s="39">
        <v>0</v>
      </c>
      <c r="J64" s="36">
        <f t="shared" ref="J64:J65" si="13">F64+G64-H64+I64</f>
        <v>2379159982.02</v>
      </c>
      <c r="K64" s="39">
        <v>95551864.540000007</v>
      </c>
      <c r="L64" s="39">
        <v>0</v>
      </c>
    </row>
    <row r="65" spans="1:12" x14ac:dyDescent="0.2">
      <c r="A65" s="3"/>
      <c r="B65" s="22"/>
      <c r="C65" s="23"/>
      <c r="D65" s="24"/>
      <c r="E65" s="24" t="s">
        <v>42</v>
      </c>
      <c r="F65" s="39">
        <v>1966028074.97</v>
      </c>
      <c r="G65" s="39">
        <v>0</v>
      </c>
      <c r="H65" s="36">
        <v>86200177.340000004</v>
      </c>
      <c r="I65" s="39">
        <v>0</v>
      </c>
      <c r="J65" s="36">
        <f t="shared" si="13"/>
        <v>1879827897.6300001</v>
      </c>
      <c r="K65" s="39">
        <v>155873208.16</v>
      </c>
      <c r="L65" s="39">
        <v>0</v>
      </c>
    </row>
    <row r="66" spans="1:12" x14ac:dyDescent="0.2">
      <c r="A66" s="3"/>
      <c r="B66" s="22"/>
      <c r="C66" s="24"/>
      <c r="D66" s="24"/>
      <c r="E66" s="32"/>
      <c r="F66" s="40"/>
      <c r="G66" s="40"/>
      <c r="H66" s="40"/>
      <c r="I66" s="40"/>
      <c r="J66" s="40"/>
      <c r="K66" s="40"/>
      <c r="L66" s="40"/>
    </row>
    <row r="67" spans="1:12" x14ac:dyDescent="0.2">
      <c r="B67" s="44" t="s">
        <v>43</v>
      </c>
      <c r="C67" s="45"/>
      <c r="D67" s="45"/>
      <c r="E67" s="46"/>
      <c r="F67" s="35">
        <f t="shared" ref="F67:L67" si="14">SUM(F69:F75)</f>
        <v>2450651749</v>
      </c>
      <c r="G67" s="35">
        <f t="shared" si="14"/>
        <v>0</v>
      </c>
      <c r="H67" s="35">
        <f t="shared" si="14"/>
        <v>0</v>
      </c>
      <c r="I67" s="35">
        <f t="shared" si="14"/>
        <v>0</v>
      </c>
      <c r="J67" s="35">
        <f t="shared" si="14"/>
        <v>2450651749</v>
      </c>
      <c r="K67" s="35">
        <f t="shared" si="14"/>
        <v>199975740.51999998</v>
      </c>
      <c r="L67" s="35">
        <f t="shared" si="14"/>
        <v>0</v>
      </c>
    </row>
    <row r="68" spans="1:12" x14ac:dyDescent="0.2">
      <c r="B68" s="25"/>
      <c r="C68" s="21"/>
      <c r="D68" s="21"/>
      <c r="E68" s="21"/>
      <c r="F68" s="36"/>
      <c r="G68" s="36"/>
      <c r="H68" s="36"/>
      <c r="I68" s="36"/>
      <c r="J68" s="36"/>
      <c r="K68" s="36"/>
      <c r="L68" s="36"/>
    </row>
    <row r="69" spans="1:12" x14ac:dyDescent="0.2">
      <c r="B69" s="14"/>
      <c r="C69" s="26"/>
      <c r="D69" s="15"/>
      <c r="E69" s="31"/>
      <c r="F69" s="36">
        <v>995600150</v>
      </c>
      <c r="G69" s="36">
        <v>0</v>
      </c>
      <c r="H69" s="36">
        <v>0</v>
      </c>
      <c r="I69" s="36">
        <v>0</v>
      </c>
      <c r="J69" s="36">
        <v>995600150</v>
      </c>
      <c r="K69" s="36">
        <v>79638369.489999995</v>
      </c>
      <c r="L69" s="36">
        <v>0</v>
      </c>
    </row>
    <row r="70" spans="1:12" x14ac:dyDescent="0.2">
      <c r="B70" s="14"/>
      <c r="C70" s="27"/>
      <c r="D70" s="15"/>
      <c r="E70" s="31"/>
      <c r="F70" s="36">
        <v>300000000</v>
      </c>
      <c r="G70" s="36">
        <v>0</v>
      </c>
      <c r="H70" s="36">
        <v>0</v>
      </c>
      <c r="I70" s="36">
        <v>0</v>
      </c>
      <c r="J70" s="36">
        <v>300000000</v>
      </c>
      <c r="K70" s="36">
        <v>25093750</v>
      </c>
      <c r="L70" s="36">
        <v>0</v>
      </c>
    </row>
    <row r="71" spans="1:12" x14ac:dyDescent="0.2">
      <c r="B71" s="14"/>
      <c r="C71" s="26"/>
      <c r="D71" s="15"/>
      <c r="E71" s="31"/>
      <c r="F71" s="36">
        <v>299888355</v>
      </c>
      <c r="G71" s="36">
        <v>0</v>
      </c>
      <c r="H71" s="36">
        <v>0</v>
      </c>
      <c r="I71" s="36">
        <v>0</v>
      </c>
      <c r="J71" s="36">
        <v>299888355</v>
      </c>
      <c r="K71" s="36">
        <v>24704586.66</v>
      </c>
      <c r="L71" s="36">
        <v>0</v>
      </c>
    </row>
    <row r="72" spans="1:12" x14ac:dyDescent="0.2">
      <c r="B72" s="14"/>
      <c r="C72" s="27"/>
      <c r="D72" s="15"/>
      <c r="E72" s="31"/>
      <c r="F72" s="36">
        <v>211994864</v>
      </c>
      <c r="G72" s="36">
        <v>0</v>
      </c>
      <c r="H72" s="36">
        <v>0</v>
      </c>
      <c r="I72" s="36">
        <v>0</v>
      </c>
      <c r="J72" s="36">
        <v>211994864</v>
      </c>
      <c r="K72" s="36">
        <v>17161708.77</v>
      </c>
      <c r="L72" s="36">
        <v>0</v>
      </c>
    </row>
    <row r="73" spans="1:12" x14ac:dyDescent="0.2">
      <c r="B73" s="14"/>
      <c r="C73" s="26"/>
      <c r="D73" s="15"/>
      <c r="E73" s="31"/>
      <c r="F73" s="36">
        <v>500379494</v>
      </c>
      <c r="G73" s="36">
        <v>0</v>
      </c>
      <c r="H73" s="36">
        <v>0</v>
      </c>
      <c r="I73" s="36">
        <v>0</v>
      </c>
      <c r="J73" s="36">
        <v>500379494</v>
      </c>
      <c r="K73" s="36">
        <v>40947713.619999997</v>
      </c>
      <c r="L73" s="36">
        <v>0</v>
      </c>
    </row>
    <row r="74" spans="1:12" x14ac:dyDescent="0.2">
      <c r="B74" s="14"/>
      <c r="C74" s="27"/>
      <c r="D74" s="15"/>
      <c r="E74" s="31"/>
      <c r="F74" s="36">
        <v>86788886</v>
      </c>
      <c r="G74" s="36">
        <v>0</v>
      </c>
      <c r="H74" s="36">
        <v>0</v>
      </c>
      <c r="I74" s="36">
        <v>0</v>
      </c>
      <c r="J74" s="36">
        <v>86788886</v>
      </c>
      <c r="K74" s="36">
        <v>7451663.0799999898</v>
      </c>
      <c r="L74" s="36">
        <v>0</v>
      </c>
    </row>
    <row r="75" spans="1:12" x14ac:dyDescent="0.2">
      <c r="B75" s="14"/>
      <c r="C75" s="27"/>
      <c r="D75" s="15"/>
      <c r="E75" s="31"/>
      <c r="F75" s="36">
        <v>56000000</v>
      </c>
      <c r="G75" s="36">
        <v>0</v>
      </c>
      <c r="H75" s="36">
        <v>0</v>
      </c>
      <c r="I75" s="36">
        <v>0</v>
      </c>
      <c r="J75" s="36">
        <v>56000000</v>
      </c>
      <c r="K75" s="36">
        <v>4977948.9000000004</v>
      </c>
      <c r="L75" s="36">
        <v>0</v>
      </c>
    </row>
    <row r="76" spans="1:12" x14ac:dyDescent="0.2">
      <c r="B76" s="28"/>
      <c r="C76" s="29"/>
      <c r="D76" s="29"/>
      <c r="E76" s="33"/>
      <c r="F76" s="41"/>
      <c r="G76" s="41"/>
      <c r="H76" s="41"/>
      <c r="I76" s="41"/>
      <c r="J76" s="41"/>
      <c r="K76" s="41"/>
      <c r="L76" s="41"/>
    </row>
    <row r="77" spans="1:12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x14ac:dyDescent="0.2">
      <c r="B78" s="4">
        <v>1</v>
      </c>
      <c r="C78" s="48" t="s">
        <v>44</v>
      </c>
      <c r="D78" s="43"/>
      <c r="E78" s="43"/>
      <c r="F78" s="43"/>
      <c r="G78" s="43"/>
      <c r="H78" s="43"/>
      <c r="I78" s="43"/>
      <c r="J78" s="43"/>
      <c r="K78" s="43"/>
      <c r="L78" s="43"/>
    </row>
    <row r="79" spans="1:12" x14ac:dyDescent="0.2">
      <c r="B79" s="4">
        <v>2</v>
      </c>
      <c r="C79" s="48" t="s">
        <v>45</v>
      </c>
      <c r="D79" s="43"/>
      <c r="E79" s="43"/>
      <c r="F79" s="43"/>
      <c r="G79" s="43"/>
      <c r="H79" s="43"/>
      <c r="I79" s="43"/>
      <c r="J79" s="43"/>
      <c r="K79" s="43"/>
      <c r="L79" s="43"/>
    </row>
    <row r="80" spans="1:12" x14ac:dyDescent="0.2">
      <c r="B80" s="4" t="s">
        <v>46</v>
      </c>
      <c r="C80" s="48" t="s">
        <v>47</v>
      </c>
      <c r="D80" s="43"/>
      <c r="E80" s="43"/>
      <c r="F80" s="43"/>
      <c r="G80" s="43"/>
      <c r="H80" s="43"/>
      <c r="I80" s="43"/>
      <c r="J80" s="43"/>
      <c r="K80" s="43"/>
      <c r="L80" s="43"/>
    </row>
    <row r="81" spans="2:12" x14ac:dyDescent="0.2">
      <c r="B81" s="5" t="s">
        <v>48</v>
      </c>
      <c r="C81" s="48" t="s">
        <v>49</v>
      </c>
      <c r="D81" s="43"/>
      <c r="E81" s="43"/>
      <c r="F81" s="43"/>
      <c r="G81" s="43"/>
      <c r="H81" s="43"/>
      <c r="I81" s="43"/>
      <c r="J81" s="43"/>
      <c r="K81" s="43"/>
      <c r="L81" s="43"/>
    </row>
    <row r="82" spans="2:12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2:12" ht="30" x14ac:dyDescent="0.25">
      <c r="B83" s="55" t="s">
        <v>50</v>
      </c>
      <c r="C83" s="56"/>
      <c r="D83" s="57"/>
      <c r="E83" s="6" t="s">
        <v>51</v>
      </c>
      <c r="F83" s="6" t="s">
        <v>52</v>
      </c>
      <c r="G83" s="6" t="s">
        <v>53</v>
      </c>
      <c r="H83" s="7" t="s">
        <v>54</v>
      </c>
      <c r="I83" s="6" t="s">
        <v>55</v>
      </c>
      <c r="J83" s="1"/>
      <c r="K83" s="1"/>
      <c r="L83" s="1"/>
    </row>
    <row r="84" spans="2:12" ht="15" x14ac:dyDescent="0.25">
      <c r="B84" s="58"/>
      <c r="C84" s="59"/>
      <c r="D84" s="60"/>
      <c r="E84" s="6" t="s">
        <v>56</v>
      </c>
      <c r="F84" s="6" t="s">
        <v>57</v>
      </c>
      <c r="G84" s="6" t="s">
        <v>58</v>
      </c>
      <c r="H84" s="6" t="s">
        <v>59</v>
      </c>
      <c r="I84" s="6" t="s">
        <v>60</v>
      </c>
      <c r="J84" s="2"/>
      <c r="K84" s="2"/>
      <c r="L84" s="2"/>
    </row>
    <row r="85" spans="2:12" ht="15" x14ac:dyDescent="0.25">
      <c r="B85" s="49" t="s">
        <v>61</v>
      </c>
      <c r="C85" s="50"/>
      <c r="D85" s="51"/>
      <c r="E85" s="8"/>
      <c r="F85" s="8"/>
      <c r="G85" s="8"/>
      <c r="H85" s="8"/>
      <c r="I85" s="8"/>
      <c r="J85" s="2"/>
      <c r="K85" s="2"/>
      <c r="L85" s="2"/>
    </row>
    <row r="86" spans="2:12" x14ac:dyDescent="0.2">
      <c r="B86" s="52" t="s">
        <v>62</v>
      </c>
      <c r="C86" s="50"/>
      <c r="D86" s="51"/>
      <c r="E86" s="9">
        <v>600000000</v>
      </c>
      <c r="F86" s="10" t="s">
        <v>63</v>
      </c>
      <c r="G86" s="10" t="s">
        <v>64</v>
      </c>
      <c r="H86" s="10">
        <v>0</v>
      </c>
      <c r="I86" s="11">
        <v>6.4699999999999994E-2</v>
      </c>
      <c r="J86" s="2"/>
      <c r="K86" s="2"/>
      <c r="L86" s="2"/>
    </row>
    <row r="87" spans="2:12" x14ac:dyDescent="0.2">
      <c r="B87" s="52" t="s">
        <v>65</v>
      </c>
      <c r="C87" s="50"/>
      <c r="D87" s="51"/>
      <c r="E87" s="9">
        <v>200000000</v>
      </c>
      <c r="F87" s="10" t="s">
        <v>63</v>
      </c>
      <c r="G87" s="10" t="s">
        <v>66</v>
      </c>
      <c r="H87" s="10">
        <v>0</v>
      </c>
      <c r="I87" s="11">
        <v>6.5199999999999994E-2</v>
      </c>
      <c r="J87" s="2"/>
      <c r="K87" s="2"/>
      <c r="L87" s="2"/>
    </row>
    <row r="88" spans="2:12" x14ac:dyDescent="0.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2:12" x14ac:dyDescent="0.2">
      <c r="B89" s="48" t="s">
        <v>67</v>
      </c>
      <c r="C89" s="43"/>
      <c r="D89" s="43"/>
      <c r="E89" s="43"/>
      <c r="F89" s="43"/>
      <c r="G89" s="43"/>
      <c r="H89" s="43"/>
      <c r="I89" s="43"/>
      <c r="J89" s="43"/>
      <c r="K89" s="43"/>
      <c r="L89" s="43"/>
    </row>
    <row r="90" spans="2:12" x14ac:dyDescent="0.2">
      <c r="B90" s="48" t="s">
        <v>68</v>
      </c>
      <c r="C90" s="43"/>
      <c r="D90" s="43"/>
      <c r="E90" s="43"/>
      <c r="F90" s="43"/>
      <c r="G90" s="43"/>
      <c r="H90" s="43"/>
      <c r="I90" s="43"/>
      <c r="J90" s="43"/>
      <c r="K90" s="43"/>
      <c r="L90" s="43"/>
    </row>
    <row r="91" spans="2:12" x14ac:dyDescent="0.2">
      <c r="B91" s="42" t="s">
        <v>69</v>
      </c>
      <c r="C91" s="43"/>
      <c r="D91" s="43"/>
      <c r="E91" s="43"/>
      <c r="F91" s="43"/>
      <c r="G91" s="43"/>
      <c r="H91" s="43"/>
      <c r="I91" s="43"/>
      <c r="J91" s="43"/>
      <c r="K91" s="43"/>
      <c r="L91" s="43"/>
    </row>
    <row r="92" spans="2:12" x14ac:dyDescent="0.2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</row>
    <row r="93" spans="2:12" x14ac:dyDescent="0.2"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</row>
  </sheetData>
  <mergeCells count="28">
    <mergeCell ref="B4:L4"/>
    <mergeCell ref="B6:L6"/>
    <mergeCell ref="B7:L7"/>
    <mergeCell ref="B8:L8"/>
    <mergeCell ref="B9:L9"/>
    <mergeCell ref="B10:E10"/>
    <mergeCell ref="B12:E12"/>
    <mergeCell ref="C13:E13"/>
    <mergeCell ref="D14:E14"/>
    <mergeCell ref="D23:E23"/>
    <mergeCell ref="C28:E28"/>
    <mergeCell ref="D50:E50"/>
    <mergeCell ref="D55:E55"/>
    <mergeCell ref="B59:C59"/>
    <mergeCell ref="B83:D84"/>
    <mergeCell ref="B91:L91"/>
    <mergeCell ref="B61:E61"/>
    <mergeCell ref="B63:E63"/>
    <mergeCell ref="B67:E67"/>
    <mergeCell ref="C78:L78"/>
    <mergeCell ref="C79:L79"/>
    <mergeCell ref="C80:L80"/>
    <mergeCell ref="C81:L81"/>
    <mergeCell ref="B85:D85"/>
    <mergeCell ref="B86:D86"/>
    <mergeCell ref="B87:D87"/>
    <mergeCell ref="B89:L89"/>
    <mergeCell ref="B90:L90"/>
  </mergeCells>
  <pageMargins left="0.6692913385826772" right="0.44" top="0.72" bottom="0.63" header="0.35433070866141736" footer="0.15748031496062992"/>
  <pageSetup paperSize="9" scale="70" fitToHeight="5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Analitico de Deuda y Otros Pasi</vt:lpstr>
      <vt:lpstr>'Analitico de Deuda y Otros Pasi'!Área_de_impresión</vt:lpstr>
      <vt:lpstr>'Analitico de Deuda y Otros Pasi'!Títulos_a_imprimir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Dennise Sanchez Zamarron</dc:creator>
  <cp:lastModifiedBy>Moises Abraham Roldan Salmeron</cp:lastModifiedBy>
  <cp:lastPrinted>2022-11-30T01:00:07Z</cp:lastPrinted>
  <dcterms:created xsi:type="dcterms:W3CDTF">2022-11-30T00:52:46Z</dcterms:created>
  <dcterms:modified xsi:type="dcterms:W3CDTF">2022-12-15T18:48:24Z</dcterms:modified>
</cp:coreProperties>
</file>